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filipovic\Desktop\"/>
    </mc:Choice>
  </mc:AlternateContent>
  <xr:revisionPtr revIDLastSave="0" documentId="13_ncr:1_{230F51DD-8149-4D49-8AD3-C6CDB43C96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0" r:id="rId1"/>
    <sheet name="Račun prihoda i izdataka" sheetId="9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G12" i="7" s="1"/>
  <c r="H13" i="7"/>
  <c r="I13" i="7"/>
  <c r="H23" i="9"/>
  <c r="G21" i="9"/>
  <c r="F11" i="7"/>
  <c r="F18" i="7"/>
  <c r="F13" i="7"/>
  <c r="D9" i="8"/>
  <c r="E9" i="8"/>
  <c r="F9" i="8"/>
  <c r="C9" i="8"/>
  <c r="D7" i="8"/>
  <c r="E7" i="8"/>
  <c r="F7" i="8"/>
  <c r="C7" i="8"/>
  <c r="C6" i="8"/>
  <c r="I14" i="9"/>
  <c r="G14" i="9"/>
  <c r="H14" i="9"/>
  <c r="F14" i="9"/>
  <c r="F6" i="9"/>
  <c r="H26" i="9"/>
  <c r="G26" i="9"/>
  <c r="F26" i="9"/>
  <c r="G27" i="7"/>
  <c r="H27" i="7"/>
  <c r="I27" i="7"/>
  <c r="F27" i="7"/>
  <c r="F21" i="7"/>
  <c r="G21" i="7"/>
  <c r="H21" i="7"/>
  <c r="I21" i="7"/>
  <c r="D20" i="5"/>
  <c r="E20" i="5"/>
  <c r="F20" i="5"/>
  <c r="C20" i="5"/>
  <c r="D12" i="5"/>
  <c r="E12" i="5"/>
  <c r="F12" i="5"/>
  <c r="C12" i="5"/>
  <c r="D17" i="5"/>
  <c r="E17" i="5"/>
  <c r="F17" i="5"/>
  <c r="C17" i="5"/>
  <c r="G37" i="9"/>
  <c r="G36" i="9" s="1"/>
  <c r="H37" i="9"/>
  <c r="H36" i="9" s="1"/>
  <c r="I37" i="9"/>
  <c r="I36" i="9" s="1"/>
  <c r="F37" i="9"/>
  <c r="F36" i="9" s="1"/>
  <c r="H12" i="7" l="1"/>
  <c r="E7" i="5"/>
  <c r="G18" i="7"/>
  <c r="H18" i="7"/>
  <c r="I18" i="7"/>
  <c r="G11" i="7"/>
  <c r="F12" i="7" l="1"/>
  <c r="H11" i="7"/>
  <c r="I12" i="7"/>
  <c r="I11" i="7"/>
  <c r="G24" i="7"/>
  <c r="H24" i="7"/>
  <c r="I24" i="7"/>
  <c r="I20" i="7" s="1"/>
  <c r="F24" i="7"/>
  <c r="F20" i="7" s="1"/>
  <c r="D6" i="8"/>
  <c r="E6" i="8"/>
  <c r="F6" i="8"/>
  <c r="F10" i="7" l="1"/>
  <c r="I10" i="7"/>
  <c r="H20" i="7"/>
  <c r="H10" i="7" s="1"/>
  <c r="G20" i="7"/>
  <c r="G10" i="7" s="1"/>
  <c r="D7" i="5"/>
  <c r="D15" i="5"/>
  <c r="E15" i="5"/>
  <c r="F15" i="5"/>
  <c r="F7" i="5"/>
  <c r="F6" i="5" s="1"/>
  <c r="C15" i="5"/>
  <c r="C7" i="5"/>
  <c r="C6" i="5" s="1"/>
  <c r="D6" i="5" l="1"/>
  <c r="E6" i="5"/>
  <c r="G6" i="9"/>
  <c r="H6" i="9"/>
  <c r="I6" i="9"/>
  <c r="G8" i="9"/>
  <c r="H8" i="9"/>
  <c r="I8" i="9"/>
  <c r="F8" i="9"/>
  <c r="G10" i="9"/>
  <c r="H10" i="9"/>
  <c r="I10" i="9"/>
  <c r="F10" i="9"/>
  <c r="G12" i="9"/>
  <c r="H12" i="9"/>
  <c r="I12" i="9"/>
  <c r="F12" i="9"/>
  <c r="G32" i="9"/>
  <c r="H32" i="9"/>
  <c r="I32" i="9"/>
  <c r="F32" i="9"/>
  <c r="G34" i="9"/>
  <c r="H34" i="9"/>
  <c r="I34" i="9"/>
  <c r="F34" i="9"/>
  <c r="I26" i="9"/>
  <c r="I23" i="9"/>
  <c r="G23" i="9"/>
  <c r="F23" i="9"/>
  <c r="F22" i="9" s="1"/>
  <c r="H13" i="10"/>
  <c r="I13" i="10"/>
  <c r="J13" i="10"/>
  <c r="G13" i="10"/>
  <c r="H10" i="10"/>
  <c r="I10" i="10"/>
  <c r="J10" i="10"/>
  <c r="G10" i="10"/>
  <c r="G5" i="9" l="1"/>
  <c r="G4" i="9" s="1"/>
  <c r="H5" i="9"/>
  <c r="H4" i="9" s="1"/>
  <c r="I5" i="9"/>
  <c r="I4" i="9" s="1"/>
  <c r="F5" i="9"/>
  <c r="F4" i="9" s="1"/>
  <c r="G22" i="9"/>
  <c r="F21" i="9"/>
  <c r="I22" i="9"/>
  <c r="I21" i="9" s="1"/>
  <c r="H22" i="9"/>
  <c r="H21" i="9" s="1"/>
</calcChain>
</file>

<file path=xl/sharedStrings.xml><?xml version="1.0" encoding="utf-8"?>
<sst xmlns="http://schemas.openxmlformats.org/spreadsheetml/2006/main" count="168" uniqueCount="95">
  <si>
    <t>PRIHODI UKUPNO</t>
  </si>
  <si>
    <t>Prihodi poslovanja</t>
  </si>
  <si>
    <t>Rashodi poslovanja</t>
  </si>
  <si>
    <t>Rashodi za zaposlene</t>
  </si>
  <si>
    <t>BROJČANA OZNAKA I NAZIV</t>
  </si>
  <si>
    <t>Primici od financijske imovine i zaduživanja</t>
  </si>
  <si>
    <t>Izdaci za financijsku imovinu i otplate zajmova</t>
  </si>
  <si>
    <t>Materijalni rashodi</t>
  </si>
  <si>
    <t>11 Opći prihodi i primici</t>
  </si>
  <si>
    <t>31 Vlastiti prihodi</t>
  </si>
  <si>
    <t>Prihodi od prodaje nefinancijske imovine</t>
  </si>
  <si>
    <t>UKUPNO RASHODI</t>
  </si>
  <si>
    <t xml:space="preserve"> RAČUN PRIHODA I RASHODA </t>
  </si>
  <si>
    <t xml:space="preserve">NETO FINANCIRANJE </t>
  </si>
  <si>
    <t>Prihodi od upravnih i administrativnih pristojbi</t>
  </si>
  <si>
    <t>Financijski rashodi</t>
  </si>
  <si>
    <t>Proračunski rashodi</t>
  </si>
  <si>
    <t>Ostale pomoći</t>
  </si>
  <si>
    <t>Vlastiti rashodi</t>
  </si>
  <si>
    <t>Rashodi plaćeni doniranim sredstvima</t>
  </si>
  <si>
    <t>A. SAŽETAK RAČUNA PRIHODA I RASHODA</t>
  </si>
  <si>
    <t>PRIHODI POSLOVANJA</t>
  </si>
  <si>
    <t>PRIHODI OD PRODAJE NEFINANCIJSKE IMOVINE</t>
  </si>
  <si>
    <t>RASHODI  POSLOVANJA</t>
  </si>
  <si>
    <t>RASHODI ZA NABAVU NEFINANCIJSKE IMOVINE</t>
  </si>
  <si>
    <t>B. SAŽETAK RAČUNA FINANCIRANJA</t>
  </si>
  <si>
    <t>PRIMICI OD FINANCIJSKE IMOVINE I ZADUŽIVANJA</t>
  </si>
  <si>
    <t>IZDACI ZA FINANCIJSKU IMOVINU I OTPLATE ZAJMOVA</t>
  </si>
  <si>
    <t>1. PRIHODI POSLOVANJA I PRIHODI OD PRODAJE NEFINANCIJSKE IMOVINE</t>
  </si>
  <si>
    <t>Razred</t>
  </si>
  <si>
    <t>Skupina</t>
  </si>
  <si>
    <t>Izvor</t>
  </si>
  <si>
    <t>Naziv prihoda</t>
  </si>
  <si>
    <t>UKUPNI PRIHODI</t>
  </si>
  <si>
    <t>Ostali prihodi za posebne namjene</t>
  </si>
  <si>
    <t xml:space="preserve">Donacije </t>
  </si>
  <si>
    <t>Prihodi iz proračuna za financiranje redovne aktivnosti</t>
  </si>
  <si>
    <t>Opći prihodi i primici</t>
  </si>
  <si>
    <t>Pomoći od subjekata unutar općeg proračuna</t>
  </si>
  <si>
    <t>Prihodi od prodaje proizvoda i robe te pruženih usluga i prihodi od donacija</t>
  </si>
  <si>
    <t>Donacije pravnih i fizičkih osoba izvan opće države</t>
  </si>
  <si>
    <t>Vlastiti prihodi</t>
  </si>
  <si>
    <t>Naziv rashoda</t>
  </si>
  <si>
    <t>UKUPNI RASHODI</t>
  </si>
  <si>
    <t>Naknade građanima i kućanstvima</t>
  </si>
  <si>
    <t>Donacije</t>
  </si>
  <si>
    <t>2. RASHODI POSLOVANJA I RASHODI ZA NABAVU NEFINANCIJSKE IMOVINE</t>
  </si>
  <si>
    <t>3. RASHODI PREMA IZVORIMA FINANCIRANJA</t>
  </si>
  <si>
    <t>31 Rashodi za zaposlene</t>
  </si>
  <si>
    <t>32 Materijalni rashodi</t>
  </si>
  <si>
    <t>34 Financijski rashodi</t>
  </si>
  <si>
    <t>37 Ostale naknade građanima i kućanstvima</t>
  </si>
  <si>
    <t>43 Prihodi za posebne namjene</t>
  </si>
  <si>
    <t>52 Ostale pomoći</t>
  </si>
  <si>
    <t>61 Donacije</t>
  </si>
  <si>
    <t>4. RASHODI PREMA FUNKCIJSKOJ KLASIFIKACIJI</t>
  </si>
  <si>
    <t xml:space="preserve">                                                                                    B. RAČUN FINANCIRANJA</t>
  </si>
  <si>
    <t>Razred 3</t>
  </si>
  <si>
    <t>Skupina 31</t>
  </si>
  <si>
    <t>Skupina 32</t>
  </si>
  <si>
    <t>Skupina 34</t>
  </si>
  <si>
    <t>Skupina 37</t>
  </si>
  <si>
    <t>Rashodi za posebne namjene</t>
  </si>
  <si>
    <t>Prihodi za posebne namjene</t>
  </si>
  <si>
    <t>Izvor financiranja 52</t>
  </si>
  <si>
    <t>Izvor financiranja 11</t>
  </si>
  <si>
    <t>Izvor financiranja 43</t>
  </si>
  <si>
    <t>Izvor financiranja 61</t>
  </si>
  <si>
    <t>Izvor financiranja 31</t>
  </si>
  <si>
    <t>POSEBNI DIO</t>
  </si>
  <si>
    <t>RASHODI UKUPNO</t>
  </si>
  <si>
    <t>A 734190 Skrb za djecu s poremećajima u ponašanju</t>
  </si>
  <si>
    <t>Aktivnost A734190</t>
  </si>
  <si>
    <t>Aktivnost A797010</t>
  </si>
  <si>
    <t>RKP 07325, USTANOVA 410</t>
  </si>
  <si>
    <t>GLAVA 60</t>
  </si>
  <si>
    <t>CENTAR ZA PRUŽANJE USLUGA U ZAJEDNICI ZAGREB-DUGAVE</t>
  </si>
  <si>
    <t>Skrb za djecu i mladež s poremećajima u ponašanju</t>
  </si>
  <si>
    <t>Skrb za djecu i mladež s poremećajima u ponašanju (ostali izvori financiranja)</t>
  </si>
  <si>
    <t>Proračunski korisnici u sustavu socijalne skrbi</t>
  </si>
  <si>
    <t>RAZDJEL 086</t>
  </si>
  <si>
    <t>Ministarstvo rada, mirovinskoga sustava, obitelji i socijalne politike</t>
  </si>
  <si>
    <t>A 797010 Skrb za djecu bez odgovarajuće roditeljske skrbi (ostali izvori financiranja)</t>
  </si>
  <si>
    <t>Plan za 2025.</t>
  </si>
  <si>
    <t>Projekcija za 2027.</t>
  </si>
  <si>
    <t>Skupina 42</t>
  </si>
  <si>
    <t>Rashodi za nabavu proizvedene dugotrajne imovine</t>
  </si>
  <si>
    <t>42 Rashodi za nabavu proizvedene dugotrajne imovine</t>
  </si>
  <si>
    <t>RAVNATELJ:</t>
  </si>
  <si>
    <t>Božo Vrkljan dipl.soc.radnik</t>
  </si>
  <si>
    <t>FINANCIJSKI PLAN CENTRA ZA PRUŽANJE USLUGA U ZAJEDNICI ZAGREB-DUGAVE ZA 2026. I PROJEKCIJE ZA 2027. I 2028. GODINU</t>
  </si>
  <si>
    <t>Plan 2025.</t>
  </si>
  <si>
    <t>Plan za 2026.</t>
  </si>
  <si>
    <t>Projekcija za 2028.</t>
  </si>
  <si>
    <t xml:space="preserve">Projekcija za 2028.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</si>
</sst>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3" fillId="0" borderId="0" applyFont="0" applyFill="0" applyBorder="0" applyAlignment="0" applyProtection="0"/>
  </cellStyleXfs>
  <cellXfs count="106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10" fillId="0" borderId="0" xfId="0" applyFont="1" applyAlignment="1">
      <alignment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0" fillId="0" borderId="0" xfId="0" applyNumberFormat="1"/>
    <xf numFmtId="4" fontId="0" fillId="0" borderId="3" xfId="0" applyNumberFormat="1" applyBorder="1"/>
    <xf numFmtId="4" fontId="0" fillId="0" borderId="1" xfId="0" applyNumberFormat="1" applyBorder="1"/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1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" fontId="1" fillId="0" borderId="3" xfId="0" applyNumberFormat="1" applyFont="1" applyBorder="1"/>
    <xf numFmtId="0" fontId="3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1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5" fillId="2" borderId="3" xfId="0" applyNumberFormat="1" applyFont="1" applyFill="1" applyBorder="1"/>
    <xf numFmtId="0" fontId="17" fillId="0" borderId="0" xfId="0" applyFont="1" applyAlignment="1">
      <alignment vertical="center" wrapText="1"/>
    </xf>
    <xf numFmtId="0" fontId="9" fillId="0" borderId="0" xfId="0" applyFont="1"/>
    <xf numFmtId="4" fontId="5" fillId="2" borderId="3" xfId="2" applyNumberFormat="1" applyFont="1" applyFill="1" applyBorder="1" applyAlignment="1">
      <alignment horizontal="right"/>
    </xf>
    <xf numFmtId="4" fontId="3" fillId="2" borderId="3" xfId="2" applyNumberFormat="1" applyFont="1" applyFill="1" applyBorder="1" applyAlignment="1"/>
    <xf numFmtId="4" fontId="3" fillId="2" borderId="3" xfId="2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1" fillId="0" borderId="0" xfId="0" applyFont="1"/>
    <xf numFmtId="4" fontId="19" fillId="0" borderId="0" xfId="0" applyNumberFormat="1" applyFo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2" fillId="0" borderId="3" xfId="0" quotePrefix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vertical="center"/>
    </xf>
    <xf numFmtId="4" fontId="0" fillId="2" borderId="3" xfId="0" applyNumberFormat="1" applyFill="1" applyBorder="1"/>
    <xf numFmtId="0" fontId="23" fillId="0" borderId="0" xfId="0" applyFont="1"/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4" fontId="25" fillId="2" borderId="0" xfId="0" applyNumberFormat="1" applyFont="1" applyFill="1" applyAlignment="1">
      <alignment vertical="center"/>
    </xf>
    <xf numFmtId="0" fontId="22" fillId="2" borderId="3" xfId="0" quotePrefix="1" applyFon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vertical="center" wrapText="1"/>
    </xf>
    <xf numFmtId="0" fontId="22" fillId="2" borderId="1" xfId="0" quotePrefix="1" applyFont="1" applyFill="1" applyBorder="1" applyAlignment="1">
      <alignment horizontal="left" wrapText="1"/>
    </xf>
    <xf numFmtId="0" fontId="22" fillId="2" borderId="2" xfId="0" quotePrefix="1" applyFont="1" applyFill="1" applyBorder="1" applyAlignment="1">
      <alignment horizontal="left" wrapText="1"/>
    </xf>
    <xf numFmtId="0" fontId="22" fillId="2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1" xfId="0" quotePrefix="1" applyFont="1" applyFill="1" applyBorder="1" applyAlignment="1">
      <alignment horizontal="left" vertical="center" wrapText="1"/>
    </xf>
    <xf numFmtId="0" fontId="24" fillId="2" borderId="2" xfId="0" quotePrefix="1" applyFont="1" applyFill="1" applyBorder="1" applyAlignment="1">
      <alignment horizontal="left" vertical="center" wrapText="1"/>
    </xf>
    <xf numFmtId="0" fontId="24" fillId="2" borderId="4" xfId="0" quotePrefix="1" applyFont="1" applyFill="1" applyBorder="1" applyAlignment="1">
      <alignment horizontal="left" vertical="center" wrapText="1"/>
    </xf>
    <xf numFmtId="0" fontId="24" fillId="2" borderId="1" xfId="0" quotePrefix="1" applyFont="1" applyFill="1" applyBorder="1" applyAlignment="1">
      <alignment horizontal="left" vertical="center"/>
    </xf>
    <xf numFmtId="0" fontId="24" fillId="2" borderId="2" xfId="0" quotePrefix="1" applyFont="1" applyFill="1" applyBorder="1" applyAlignment="1">
      <alignment horizontal="left" vertical="center"/>
    </xf>
    <xf numFmtId="0" fontId="24" fillId="2" borderId="4" xfId="0" quotePrefix="1" applyFont="1" applyFill="1" applyBorder="1" applyAlignment="1">
      <alignment horizontal="left" vertical="center"/>
    </xf>
    <xf numFmtId="0" fontId="22" fillId="2" borderId="1" xfId="0" quotePrefix="1" applyFont="1" applyFill="1" applyBorder="1" applyAlignment="1">
      <alignment horizontal="center" vertical="center" wrapText="1"/>
    </xf>
    <xf numFmtId="0" fontId="22" fillId="2" borderId="2" xfId="0" quotePrefix="1" applyFont="1" applyFill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2" xfId="0" quotePrefix="1" applyFont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wrapText="1"/>
    </xf>
    <xf numFmtId="0" fontId="22" fillId="0" borderId="2" xfId="0" quotePrefix="1" applyFont="1" applyBorder="1" applyAlignment="1">
      <alignment horizontal="center" wrapText="1"/>
    </xf>
    <xf numFmtId="0" fontId="22" fillId="0" borderId="4" xfId="0" quotePrefix="1" applyFont="1" applyBorder="1" applyAlignment="1">
      <alignment horizontal="center" wrapText="1"/>
    </xf>
    <xf numFmtId="0" fontId="22" fillId="0" borderId="3" xfId="0" quotePrefix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no" xfId="0" builtinId="0"/>
    <cellStyle name="Obično_List4" xfId="1" xr:uid="{00000000-0005-0000-0000-000001000000}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5"/>
  <sheetViews>
    <sheetView tabSelected="1" workbookViewId="0">
      <selection activeCell="J16" sqref="J16"/>
    </sheetView>
  </sheetViews>
  <sheetFormatPr defaultRowHeight="14.4" x14ac:dyDescent="0.3"/>
  <cols>
    <col min="2" max="2" width="9.5546875" customWidth="1"/>
    <col min="5" max="5" width="7.88671875" customWidth="1"/>
    <col min="6" max="6" width="4.88671875" hidden="1" customWidth="1"/>
    <col min="7" max="7" width="25.33203125" customWidth="1"/>
    <col min="8" max="8" width="21" customWidth="1"/>
    <col min="9" max="9" width="14.6640625" customWidth="1"/>
    <col min="10" max="10" width="25.6640625" customWidth="1"/>
    <col min="11" max="12" width="8.109375" customWidth="1"/>
    <col min="13" max="13" width="25.33203125" customWidth="1"/>
  </cols>
  <sheetData>
    <row r="1" spans="1:13" x14ac:dyDescent="0.3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8" customHeight="1" x14ac:dyDescent="0.3">
      <c r="A2" s="47"/>
      <c r="B2" s="67" t="s">
        <v>90</v>
      </c>
      <c r="C2" s="68"/>
      <c r="D2" s="68"/>
      <c r="E2" s="68"/>
      <c r="F2" s="68"/>
      <c r="G2" s="68"/>
      <c r="H2" s="68"/>
      <c r="I2" s="68"/>
      <c r="J2" s="68"/>
      <c r="K2" s="45"/>
      <c r="L2" s="45"/>
      <c r="M2" s="48"/>
    </row>
    <row r="3" spans="1:13" ht="18" customHeight="1" x14ac:dyDescent="0.3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8"/>
    </row>
    <row r="4" spans="1:13" ht="18" customHeight="1" x14ac:dyDescent="0.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8"/>
    </row>
    <row r="5" spans="1:13" ht="18" customHeight="1" x14ac:dyDescent="0.3">
      <c r="B5" s="67" t="s">
        <v>20</v>
      </c>
      <c r="C5" s="67"/>
      <c r="D5" s="67"/>
      <c r="E5" s="67"/>
      <c r="F5" s="67"/>
      <c r="G5" s="67"/>
      <c r="H5" s="67"/>
      <c r="I5" s="67"/>
      <c r="J5" s="67"/>
      <c r="K5" s="67"/>
      <c r="L5" s="45"/>
    </row>
    <row r="6" spans="1:13" ht="28.8" x14ac:dyDescent="0.3">
      <c r="B6" s="78" t="s">
        <v>4</v>
      </c>
      <c r="C6" s="79"/>
      <c r="D6" s="79"/>
      <c r="E6" s="79"/>
      <c r="F6" s="80"/>
      <c r="G6" s="49" t="s">
        <v>91</v>
      </c>
      <c r="H6" s="49" t="s">
        <v>92</v>
      </c>
      <c r="I6" s="49" t="s">
        <v>84</v>
      </c>
      <c r="J6" s="49" t="s">
        <v>93</v>
      </c>
    </row>
    <row r="7" spans="1:13" ht="24" customHeight="1" x14ac:dyDescent="0.3">
      <c r="B7" s="81">
        <v>1</v>
      </c>
      <c r="C7" s="82"/>
      <c r="D7" s="82"/>
      <c r="E7" s="82"/>
      <c r="F7" s="83"/>
      <c r="G7" s="49">
        <v>2</v>
      </c>
      <c r="H7" s="50">
        <v>3</v>
      </c>
      <c r="I7" s="50">
        <v>4</v>
      </c>
      <c r="J7" s="50">
        <v>5</v>
      </c>
    </row>
    <row r="8" spans="1:13" ht="24" customHeight="1" x14ac:dyDescent="0.3">
      <c r="B8" s="73" t="s">
        <v>21</v>
      </c>
      <c r="C8" s="74"/>
      <c r="D8" s="74"/>
      <c r="E8" s="74"/>
      <c r="F8" s="75"/>
      <c r="G8" s="51">
        <v>4777048</v>
      </c>
      <c r="H8" s="51">
        <v>5726413</v>
      </c>
      <c r="I8" s="51">
        <v>5742957</v>
      </c>
      <c r="J8" s="51">
        <v>5712791</v>
      </c>
    </row>
    <row r="9" spans="1:13" ht="24" customHeight="1" x14ac:dyDescent="0.3">
      <c r="B9" s="73" t="s">
        <v>22</v>
      </c>
      <c r="C9" s="74"/>
      <c r="D9" s="74"/>
      <c r="E9" s="74"/>
      <c r="F9" s="75"/>
      <c r="G9" s="51">
        <v>0</v>
      </c>
      <c r="H9" s="51">
        <v>0</v>
      </c>
      <c r="I9" s="51">
        <v>0</v>
      </c>
      <c r="J9" s="51">
        <v>0</v>
      </c>
    </row>
    <row r="10" spans="1:13" ht="24" customHeight="1" x14ac:dyDescent="0.3">
      <c r="B10" s="61" t="s">
        <v>0</v>
      </c>
      <c r="C10" s="62"/>
      <c r="D10" s="62"/>
      <c r="E10" s="62"/>
      <c r="F10" s="69"/>
      <c r="G10" s="51">
        <f>G8+G9</f>
        <v>4777048</v>
      </c>
      <c r="H10" s="51">
        <f t="shared" ref="H10:J10" si="0">H8+H9</f>
        <v>5726413</v>
      </c>
      <c r="I10" s="51">
        <f t="shared" si="0"/>
        <v>5742957</v>
      </c>
      <c r="J10" s="51">
        <f t="shared" si="0"/>
        <v>5712791</v>
      </c>
    </row>
    <row r="11" spans="1:13" ht="24" customHeight="1" x14ac:dyDescent="0.3">
      <c r="B11" s="70" t="s">
        <v>23</v>
      </c>
      <c r="C11" s="71"/>
      <c r="D11" s="71"/>
      <c r="E11" s="71"/>
      <c r="F11" s="72"/>
      <c r="G11" s="51">
        <v>4771048</v>
      </c>
      <c r="H11" s="51">
        <v>5720413</v>
      </c>
      <c r="I11" s="51">
        <v>5736957</v>
      </c>
      <c r="J11" s="51">
        <v>5706791</v>
      </c>
    </row>
    <row r="12" spans="1:13" ht="24" customHeight="1" x14ac:dyDescent="0.3">
      <c r="B12" s="73" t="s">
        <v>24</v>
      </c>
      <c r="C12" s="74"/>
      <c r="D12" s="74"/>
      <c r="E12" s="74"/>
      <c r="F12" s="75"/>
      <c r="G12" s="52">
        <v>6000</v>
      </c>
      <c r="H12" s="51">
        <v>6000</v>
      </c>
      <c r="I12" s="51">
        <v>6000</v>
      </c>
      <c r="J12" s="51">
        <v>6000</v>
      </c>
    </row>
    <row r="13" spans="1:13" ht="24" customHeight="1" x14ac:dyDescent="0.3">
      <c r="B13" s="61" t="s">
        <v>70</v>
      </c>
      <c r="C13" s="62"/>
      <c r="D13" s="62"/>
      <c r="E13" s="62"/>
      <c r="F13" s="69"/>
      <c r="G13" s="51">
        <f>G11+G12</f>
        <v>4777048</v>
      </c>
      <c r="H13" s="51">
        <f t="shared" ref="H13:J13" si="1">H11+H12</f>
        <v>5726413</v>
      </c>
      <c r="I13" s="51">
        <f t="shared" si="1"/>
        <v>5742957</v>
      </c>
      <c r="J13" s="51">
        <f t="shared" si="1"/>
        <v>5712791</v>
      </c>
      <c r="K13" s="53"/>
      <c r="L13" s="53"/>
      <c r="M13" s="53"/>
    </row>
    <row r="14" spans="1:13" x14ac:dyDescent="0.3">
      <c r="B14" s="54"/>
      <c r="C14" s="55"/>
      <c r="D14" s="55"/>
      <c r="E14" s="55"/>
      <c r="F14" s="55"/>
      <c r="G14" s="56"/>
      <c r="H14" s="56"/>
      <c r="I14" s="56"/>
      <c r="J14" s="56"/>
      <c r="K14" s="53"/>
      <c r="L14" s="53"/>
      <c r="M14" s="53"/>
    </row>
    <row r="15" spans="1:13" ht="18" customHeight="1" x14ac:dyDescent="0.3">
      <c r="B15" s="67" t="s">
        <v>25</v>
      </c>
      <c r="C15" s="67"/>
      <c r="D15" s="67"/>
      <c r="E15" s="67"/>
      <c r="F15" s="67"/>
      <c r="G15" s="67"/>
      <c r="H15" s="67"/>
      <c r="I15" s="67"/>
      <c r="J15" s="67"/>
      <c r="K15" s="67"/>
      <c r="L15" s="45"/>
      <c r="M15" s="53"/>
    </row>
    <row r="16" spans="1:13" ht="28.8" x14ac:dyDescent="0.3">
      <c r="B16" s="84" t="s">
        <v>4</v>
      </c>
      <c r="C16" s="84"/>
      <c r="D16" s="84"/>
      <c r="E16" s="84"/>
      <c r="F16" s="84"/>
      <c r="G16" s="49" t="s">
        <v>91</v>
      </c>
      <c r="H16" s="50" t="s">
        <v>92</v>
      </c>
      <c r="I16" s="50" t="s">
        <v>84</v>
      </c>
      <c r="J16" s="50" t="s">
        <v>93</v>
      </c>
    </row>
    <row r="17" spans="1:47" ht="24" customHeight="1" x14ac:dyDescent="0.3">
      <c r="B17" s="76">
        <v>1</v>
      </c>
      <c r="C17" s="77"/>
      <c r="D17" s="77"/>
      <c r="E17" s="77"/>
      <c r="F17" s="77"/>
      <c r="G17" s="57">
        <v>2</v>
      </c>
      <c r="H17" s="50">
        <v>3</v>
      </c>
      <c r="I17" s="50">
        <v>4</v>
      </c>
      <c r="J17" s="50">
        <v>5</v>
      </c>
    </row>
    <row r="18" spans="1:47" ht="24" customHeight="1" x14ac:dyDescent="0.3">
      <c r="B18" s="61" t="s">
        <v>26</v>
      </c>
      <c r="C18" s="62"/>
      <c r="D18" s="62"/>
      <c r="E18" s="62"/>
      <c r="F18" s="62"/>
      <c r="G18" s="58">
        <v>0</v>
      </c>
      <c r="H18" s="58">
        <v>0</v>
      </c>
      <c r="I18" s="58">
        <v>0</v>
      </c>
      <c r="J18" s="58">
        <v>0</v>
      </c>
    </row>
    <row r="19" spans="1:47" ht="24" customHeight="1" x14ac:dyDescent="0.3">
      <c r="B19" s="61" t="s">
        <v>27</v>
      </c>
      <c r="C19" s="63"/>
      <c r="D19" s="63"/>
      <c r="E19" s="63"/>
      <c r="F19" s="63"/>
      <c r="G19" s="58">
        <v>0</v>
      </c>
      <c r="H19" s="58">
        <v>0</v>
      </c>
      <c r="I19" s="58">
        <v>0</v>
      </c>
      <c r="J19" s="58">
        <v>0</v>
      </c>
    </row>
    <row r="20" spans="1:47" s="60" customFormat="1" ht="24" customHeight="1" x14ac:dyDescent="0.3">
      <c r="A20" s="59"/>
      <c r="B20" s="64" t="s">
        <v>13</v>
      </c>
      <c r="C20" s="65"/>
      <c r="D20" s="65"/>
      <c r="E20" s="65"/>
      <c r="F20" s="66"/>
      <c r="G20" s="58">
        <v>0</v>
      </c>
      <c r="H20" s="58">
        <v>0</v>
      </c>
      <c r="I20" s="58">
        <v>0</v>
      </c>
      <c r="J20" s="58">
        <v>0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</row>
    <row r="23" spans="1:47" x14ac:dyDescent="0.3">
      <c r="J23" t="s">
        <v>88</v>
      </c>
    </row>
    <row r="25" spans="1:47" x14ac:dyDescent="0.3">
      <c r="J25" t="s">
        <v>89</v>
      </c>
    </row>
  </sheetData>
  <mergeCells count="16">
    <mergeCell ref="B18:F18"/>
    <mergeCell ref="B19:F19"/>
    <mergeCell ref="B20:F20"/>
    <mergeCell ref="B2:J2"/>
    <mergeCell ref="B10:F10"/>
    <mergeCell ref="B11:F11"/>
    <mergeCell ref="B12:F12"/>
    <mergeCell ref="B15:K15"/>
    <mergeCell ref="B17:F17"/>
    <mergeCell ref="B5:K5"/>
    <mergeCell ref="B6:F6"/>
    <mergeCell ref="B7:F7"/>
    <mergeCell ref="B8:F8"/>
    <mergeCell ref="B9:F9"/>
    <mergeCell ref="B13:F13"/>
    <mergeCell ref="B16:F16"/>
  </mergeCells>
  <pageMargins left="0.7" right="0.7" top="0.75" bottom="0.75" header="0.3" footer="0.3"/>
  <pageSetup paperSize="9" scale="9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1"/>
  <sheetViews>
    <sheetView workbookViewId="0">
      <selection activeCell="I21" sqref="I21"/>
    </sheetView>
  </sheetViews>
  <sheetFormatPr defaultRowHeight="14.4" x14ac:dyDescent="0.3"/>
  <cols>
    <col min="2" max="2" width="8" customWidth="1"/>
    <col min="3" max="3" width="8.44140625" customWidth="1"/>
    <col min="4" max="4" width="5.6640625" customWidth="1"/>
    <col min="5" max="5" width="32" customWidth="1"/>
    <col min="6" max="6" width="13.5546875" customWidth="1"/>
    <col min="7" max="7" width="15.44140625" customWidth="1"/>
    <col min="8" max="8" width="19.44140625" customWidth="1"/>
    <col min="9" max="9" width="18.88671875" customWidth="1"/>
    <col min="10" max="10" width="11.109375" customWidth="1"/>
    <col min="11" max="11" width="12.33203125" customWidth="1"/>
    <col min="12" max="12" width="12.5546875" bestFit="1" customWidth="1"/>
  </cols>
  <sheetData>
    <row r="1" spans="2:12" ht="17.399999999999999" x14ac:dyDescent="0.3">
      <c r="B1" s="23"/>
      <c r="C1" s="23"/>
      <c r="D1" s="2"/>
      <c r="E1" s="85" t="s">
        <v>12</v>
      </c>
      <c r="F1" s="86"/>
      <c r="G1" s="86"/>
      <c r="H1" s="2"/>
      <c r="I1" s="3"/>
      <c r="J1" s="3"/>
      <c r="K1" s="3"/>
    </row>
    <row r="2" spans="2:12" s="34" customFormat="1" ht="15.6" x14ac:dyDescent="0.3">
      <c r="B2" s="31"/>
      <c r="C2" s="85" t="s">
        <v>28</v>
      </c>
      <c r="D2" s="86"/>
      <c r="E2" s="86"/>
      <c r="F2" s="86"/>
      <c r="G2" s="86"/>
      <c r="H2" s="86"/>
      <c r="I2" s="33"/>
      <c r="J2" s="33"/>
      <c r="K2" s="33"/>
    </row>
    <row r="3" spans="2:12" x14ac:dyDescent="0.3">
      <c r="B3" s="6" t="s">
        <v>29</v>
      </c>
      <c r="C3" s="6" t="s">
        <v>30</v>
      </c>
      <c r="D3" s="6" t="s">
        <v>31</v>
      </c>
      <c r="E3" s="6" t="s">
        <v>32</v>
      </c>
      <c r="F3" s="26" t="s">
        <v>83</v>
      </c>
      <c r="G3" s="26" t="s">
        <v>92</v>
      </c>
      <c r="H3" s="26" t="s">
        <v>84</v>
      </c>
      <c r="I3" s="26" t="s">
        <v>93</v>
      </c>
    </row>
    <row r="4" spans="2:12" x14ac:dyDescent="0.3">
      <c r="B4" s="6"/>
      <c r="C4" s="6"/>
      <c r="D4" s="6"/>
      <c r="E4" s="6" t="s">
        <v>33</v>
      </c>
      <c r="F4" s="26">
        <f>F5</f>
        <v>4777048</v>
      </c>
      <c r="G4" s="26">
        <f t="shared" ref="G4:I4" si="0">G5</f>
        <v>5726413</v>
      </c>
      <c r="H4" s="26">
        <f t="shared" si="0"/>
        <v>5742957</v>
      </c>
      <c r="I4" s="26">
        <f t="shared" si="0"/>
        <v>5712791</v>
      </c>
    </row>
    <row r="5" spans="2:12" x14ac:dyDescent="0.3">
      <c r="B5" s="6">
        <v>6</v>
      </c>
      <c r="C5" s="6"/>
      <c r="D5" s="6"/>
      <c r="E5" s="6" t="s">
        <v>1</v>
      </c>
      <c r="F5" s="26">
        <f>F6+F8+F10+F12+F14</f>
        <v>4777048</v>
      </c>
      <c r="G5" s="26">
        <f t="shared" ref="G5:I5" si="1">G6+G8+G10+G12+G14</f>
        <v>5726413</v>
      </c>
      <c r="H5" s="26">
        <f t="shared" si="1"/>
        <v>5742957</v>
      </c>
      <c r="I5" s="26">
        <f t="shared" si="1"/>
        <v>5712791</v>
      </c>
    </row>
    <row r="6" spans="2:12" ht="40.5" customHeight="1" x14ac:dyDescent="0.3">
      <c r="B6" s="6"/>
      <c r="C6" s="9">
        <v>63</v>
      </c>
      <c r="D6" s="9"/>
      <c r="E6" s="9" t="s">
        <v>38</v>
      </c>
      <c r="F6" s="18">
        <f>F7</f>
        <v>45544</v>
      </c>
      <c r="G6" s="18">
        <f t="shared" ref="G6:I6" si="2">G7</f>
        <v>46878</v>
      </c>
      <c r="H6" s="18">
        <f t="shared" si="2"/>
        <v>46878</v>
      </c>
      <c r="I6" s="18">
        <f t="shared" si="2"/>
        <v>46878</v>
      </c>
    </row>
    <row r="7" spans="2:12" ht="37.5" customHeight="1" x14ac:dyDescent="0.3">
      <c r="B7" s="7"/>
      <c r="C7" s="7"/>
      <c r="D7" s="7">
        <v>52</v>
      </c>
      <c r="E7" s="12" t="s">
        <v>17</v>
      </c>
      <c r="F7" s="18">
        <v>45544</v>
      </c>
      <c r="G7" s="19">
        <v>46878</v>
      </c>
      <c r="H7" s="18">
        <v>46878</v>
      </c>
      <c r="I7" s="18">
        <v>46878</v>
      </c>
      <c r="K7" s="17"/>
    </row>
    <row r="8" spans="2:12" ht="41.25" customHeight="1" x14ac:dyDescent="0.3">
      <c r="B8" s="7"/>
      <c r="C8" s="7">
        <v>65</v>
      </c>
      <c r="D8" s="8"/>
      <c r="E8" s="12" t="s">
        <v>14</v>
      </c>
      <c r="F8" s="18">
        <f>F9</f>
        <v>26000</v>
      </c>
      <c r="G8" s="18">
        <f t="shared" ref="G8:I8" si="3">G9</f>
        <v>23000</v>
      </c>
      <c r="H8" s="18">
        <f t="shared" si="3"/>
        <v>23000</v>
      </c>
      <c r="I8" s="18">
        <f t="shared" si="3"/>
        <v>23000</v>
      </c>
    </row>
    <row r="9" spans="2:12" ht="25.5" customHeight="1" x14ac:dyDescent="0.3">
      <c r="B9" s="7"/>
      <c r="C9" s="7"/>
      <c r="D9" s="8">
        <v>43</v>
      </c>
      <c r="E9" s="7" t="s">
        <v>34</v>
      </c>
      <c r="F9" s="18">
        <v>26000</v>
      </c>
      <c r="G9" s="18">
        <v>23000</v>
      </c>
      <c r="H9" s="18">
        <v>23000</v>
      </c>
      <c r="I9" s="18">
        <v>23000</v>
      </c>
    </row>
    <row r="10" spans="2:12" ht="30" customHeight="1" x14ac:dyDescent="0.3">
      <c r="B10" s="7"/>
      <c r="C10" s="7">
        <v>66</v>
      </c>
      <c r="D10" s="8"/>
      <c r="E10" s="12" t="s">
        <v>39</v>
      </c>
      <c r="F10" s="18">
        <f>F11</f>
        <v>12000</v>
      </c>
      <c r="G10" s="18">
        <f t="shared" ref="G10:I10" si="4">G11</f>
        <v>12000</v>
      </c>
      <c r="H10" s="18">
        <f t="shared" si="4"/>
        <v>12000</v>
      </c>
      <c r="I10" s="18">
        <f t="shared" si="4"/>
        <v>12000</v>
      </c>
      <c r="K10" s="17"/>
      <c r="L10" s="17"/>
    </row>
    <row r="11" spans="2:12" ht="25.5" customHeight="1" x14ac:dyDescent="0.3">
      <c r="B11" s="7"/>
      <c r="C11" s="7"/>
      <c r="D11" s="8">
        <v>31</v>
      </c>
      <c r="E11" s="7" t="s">
        <v>41</v>
      </c>
      <c r="F11" s="18">
        <v>12000</v>
      </c>
      <c r="G11" s="18">
        <v>12000</v>
      </c>
      <c r="H11" s="18">
        <v>12000</v>
      </c>
      <c r="I11" s="18">
        <v>12000</v>
      </c>
    </row>
    <row r="12" spans="2:12" ht="39" customHeight="1" x14ac:dyDescent="0.3">
      <c r="B12" s="7"/>
      <c r="C12" s="7">
        <v>66</v>
      </c>
      <c r="D12" s="8"/>
      <c r="E12" s="9" t="s">
        <v>40</v>
      </c>
      <c r="F12" s="18">
        <f>F13</f>
        <v>6000</v>
      </c>
      <c r="G12" s="18">
        <f t="shared" ref="G12:I12" si="5">G13</f>
        <v>6000</v>
      </c>
      <c r="H12" s="18">
        <f t="shared" si="5"/>
        <v>6000</v>
      </c>
      <c r="I12" s="18">
        <f t="shared" si="5"/>
        <v>6000</v>
      </c>
    </row>
    <row r="13" spans="2:12" ht="30.75" customHeight="1" x14ac:dyDescent="0.3">
      <c r="B13" s="7"/>
      <c r="C13" s="10"/>
      <c r="D13" s="8">
        <v>61</v>
      </c>
      <c r="E13" s="9" t="s">
        <v>35</v>
      </c>
      <c r="F13" s="18">
        <v>6000</v>
      </c>
      <c r="G13" s="18">
        <v>6000</v>
      </c>
      <c r="H13" s="18">
        <v>6000</v>
      </c>
      <c r="I13" s="18">
        <v>6000</v>
      </c>
    </row>
    <row r="14" spans="2:12" ht="43.5" customHeight="1" x14ac:dyDescent="0.3">
      <c r="B14" s="7"/>
      <c r="C14" s="7">
        <v>67</v>
      </c>
      <c r="D14" s="8"/>
      <c r="E14" s="9" t="s">
        <v>36</v>
      </c>
      <c r="F14" s="18">
        <f>F15</f>
        <v>4687504</v>
      </c>
      <c r="G14" s="18">
        <f t="shared" ref="G14:H14" si="6">G15</f>
        <v>5638535</v>
      </c>
      <c r="H14" s="18">
        <f t="shared" si="6"/>
        <v>5655079</v>
      </c>
      <c r="I14" s="18">
        <f>I15</f>
        <v>5624913</v>
      </c>
    </row>
    <row r="15" spans="2:12" ht="43.5" customHeight="1" x14ac:dyDescent="0.3">
      <c r="B15" s="7"/>
      <c r="C15" s="7"/>
      <c r="D15" s="8">
        <v>11</v>
      </c>
      <c r="E15" s="9" t="s">
        <v>37</v>
      </c>
      <c r="F15" s="18">
        <v>4687504</v>
      </c>
      <c r="G15" s="19">
        <v>5638535</v>
      </c>
      <c r="H15" s="19">
        <v>5655079</v>
      </c>
      <c r="I15" s="18">
        <v>5624913</v>
      </c>
    </row>
    <row r="16" spans="2:12" ht="42" customHeight="1" x14ac:dyDescent="0.3">
      <c r="B16" s="10">
        <v>7</v>
      </c>
      <c r="C16" s="7"/>
      <c r="D16" s="8"/>
      <c r="E16" s="6" t="s">
        <v>10</v>
      </c>
      <c r="F16" s="24">
        <v>0</v>
      </c>
      <c r="G16" s="28">
        <v>0</v>
      </c>
      <c r="H16" s="28">
        <v>0</v>
      </c>
      <c r="I16" s="24">
        <v>0</v>
      </c>
    </row>
    <row r="17" spans="2:11" x14ac:dyDescent="0.3">
      <c r="F17" s="17"/>
    </row>
    <row r="18" spans="2:11" ht="15.75" customHeight="1" x14ac:dyDescent="0.3">
      <c r="B18" s="85" t="s">
        <v>46</v>
      </c>
      <c r="C18" s="85"/>
      <c r="D18" s="85"/>
      <c r="E18" s="85"/>
      <c r="F18" s="85"/>
      <c r="G18" s="85"/>
      <c r="H18" s="85"/>
      <c r="I18" s="85"/>
      <c r="J18" s="85"/>
      <c r="K18" s="85"/>
    </row>
    <row r="19" spans="2:11" ht="17.399999999999999" x14ac:dyDescent="0.3">
      <c r="B19" s="2"/>
      <c r="C19" s="2"/>
      <c r="D19" s="2"/>
      <c r="E19" s="2"/>
      <c r="F19" s="2"/>
      <c r="G19" s="2"/>
      <c r="H19" s="2"/>
      <c r="I19" s="3"/>
      <c r="J19" s="3"/>
      <c r="K19" s="3"/>
    </row>
    <row r="20" spans="2:11" ht="36.75" customHeight="1" x14ac:dyDescent="0.3">
      <c r="B20" s="6" t="s">
        <v>29</v>
      </c>
      <c r="C20" s="6" t="s">
        <v>30</v>
      </c>
      <c r="D20" s="6" t="s">
        <v>31</v>
      </c>
      <c r="E20" s="6" t="s">
        <v>42</v>
      </c>
      <c r="F20" s="26" t="s">
        <v>83</v>
      </c>
      <c r="G20" s="26" t="s">
        <v>92</v>
      </c>
      <c r="H20" s="26" t="s">
        <v>84</v>
      </c>
      <c r="I20" s="26" t="s">
        <v>93</v>
      </c>
    </row>
    <row r="21" spans="2:11" x14ac:dyDescent="0.3">
      <c r="B21" s="6"/>
      <c r="C21" s="6"/>
      <c r="D21" s="6"/>
      <c r="E21" s="6" t="s">
        <v>43</v>
      </c>
      <c r="F21" s="26">
        <f>F22+F36</f>
        <v>4777048</v>
      </c>
      <c r="G21" s="26">
        <f>G22+G36</f>
        <v>5726413</v>
      </c>
      <c r="H21" s="26">
        <f>H22+H36</f>
        <v>5742957</v>
      </c>
      <c r="I21" s="26">
        <f>I22+I36</f>
        <v>5712791</v>
      </c>
    </row>
    <row r="22" spans="2:11" x14ac:dyDescent="0.3">
      <c r="B22" s="6">
        <v>3</v>
      </c>
      <c r="C22" s="6"/>
      <c r="D22" s="6"/>
      <c r="E22" s="6" t="s">
        <v>2</v>
      </c>
      <c r="F22" s="32">
        <f>F23+F26+F32+F34</f>
        <v>4771048</v>
      </c>
      <c r="G22" s="32">
        <f>G23+G26+G32+G34</f>
        <v>5720413</v>
      </c>
      <c r="H22" s="32">
        <f>H23+H26+H32+H34</f>
        <v>5736957</v>
      </c>
      <c r="I22" s="32">
        <f>I23+I26+I32+I34</f>
        <v>5706791</v>
      </c>
    </row>
    <row r="23" spans="2:11" x14ac:dyDescent="0.3">
      <c r="B23" s="6"/>
      <c r="C23" s="9">
        <v>31</v>
      </c>
      <c r="D23" s="9"/>
      <c r="E23" s="9" t="s">
        <v>3</v>
      </c>
      <c r="F23" s="18">
        <f>F24+F25</f>
        <v>4048904</v>
      </c>
      <c r="G23" s="18">
        <f>G24+G25</f>
        <v>4888567</v>
      </c>
      <c r="H23" s="18">
        <f>H24+H25</f>
        <v>4924477</v>
      </c>
      <c r="I23" s="18">
        <f t="shared" ref="I23" si="7">I24+I25</f>
        <v>4944605</v>
      </c>
    </row>
    <row r="24" spans="2:11" x14ac:dyDescent="0.3">
      <c r="B24" s="7"/>
      <c r="C24" s="7"/>
      <c r="D24" s="7">
        <v>11</v>
      </c>
      <c r="E24" s="12" t="s">
        <v>37</v>
      </c>
      <c r="F24" s="18">
        <v>4004508</v>
      </c>
      <c r="G24" s="19">
        <v>4842837</v>
      </c>
      <c r="H24" s="18">
        <v>4878747</v>
      </c>
      <c r="I24" s="18">
        <v>4898875</v>
      </c>
    </row>
    <row r="25" spans="2:11" x14ac:dyDescent="0.3">
      <c r="B25" s="7"/>
      <c r="C25" s="7"/>
      <c r="D25" s="7">
        <v>52</v>
      </c>
      <c r="E25" s="12" t="s">
        <v>17</v>
      </c>
      <c r="F25" s="18">
        <v>44396</v>
      </c>
      <c r="G25" s="19">
        <v>45730</v>
      </c>
      <c r="H25" s="19">
        <v>45730</v>
      </c>
      <c r="I25" s="18">
        <v>45730</v>
      </c>
    </row>
    <row r="26" spans="2:11" x14ac:dyDescent="0.3">
      <c r="B26" s="7"/>
      <c r="C26" s="7">
        <v>32</v>
      </c>
      <c r="D26" s="8"/>
      <c r="E26" s="12" t="s">
        <v>7</v>
      </c>
      <c r="F26" s="18">
        <f>F27+F28+F29+F30+F31</f>
        <v>650889</v>
      </c>
      <c r="G26" s="18">
        <f>G27+G28+G29+G31+G30</f>
        <v>748591</v>
      </c>
      <c r="H26" s="18">
        <f>H27+H28+H29+H31+H30</f>
        <v>729225</v>
      </c>
      <c r="I26" s="18">
        <f t="shared" ref="I26" si="8">I27+I28+I29+I31+I30</f>
        <v>678931</v>
      </c>
    </row>
    <row r="27" spans="2:11" x14ac:dyDescent="0.3">
      <c r="B27" s="7"/>
      <c r="C27" s="7"/>
      <c r="D27" s="8">
        <v>11</v>
      </c>
      <c r="E27" s="12" t="s">
        <v>37</v>
      </c>
      <c r="F27" s="18">
        <v>611741</v>
      </c>
      <c r="G27" s="19">
        <v>712443</v>
      </c>
      <c r="H27" s="19">
        <v>693077</v>
      </c>
      <c r="I27" s="18">
        <v>642783</v>
      </c>
    </row>
    <row r="28" spans="2:11" x14ac:dyDescent="0.3">
      <c r="B28" s="7"/>
      <c r="C28" s="7"/>
      <c r="D28" s="8">
        <v>31</v>
      </c>
      <c r="E28" s="12" t="s">
        <v>41</v>
      </c>
      <c r="F28" s="18">
        <v>11000</v>
      </c>
      <c r="G28" s="19">
        <v>11000</v>
      </c>
      <c r="H28" s="19">
        <v>11000</v>
      </c>
      <c r="I28" s="18">
        <v>11000</v>
      </c>
    </row>
    <row r="29" spans="2:11" x14ac:dyDescent="0.3">
      <c r="B29" s="7"/>
      <c r="C29" s="7"/>
      <c r="D29" s="8">
        <v>43</v>
      </c>
      <c r="E29" s="12" t="s">
        <v>63</v>
      </c>
      <c r="F29" s="18">
        <v>26000</v>
      </c>
      <c r="G29" s="19">
        <v>23000</v>
      </c>
      <c r="H29" s="19">
        <v>23000</v>
      </c>
      <c r="I29" s="18">
        <v>23000</v>
      </c>
    </row>
    <row r="30" spans="2:11" x14ac:dyDescent="0.3">
      <c r="B30" s="7"/>
      <c r="C30" s="7"/>
      <c r="D30" s="8">
        <v>52</v>
      </c>
      <c r="E30" s="12" t="s">
        <v>17</v>
      </c>
      <c r="F30" s="18">
        <v>1148</v>
      </c>
      <c r="G30" s="19">
        <v>1148</v>
      </c>
      <c r="H30" s="19">
        <v>1148</v>
      </c>
      <c r="I30" s="18">
        <v>1148</v>
      </c>
    </row>
    <row r="31" spans="2:11" x14ac:dyDescent="0.3">
      <c r="B31" s="7"/>
      <c r="C31" s="7"/>
      <c r="D31" s="8">
        <v>61</v>
      </c>
      <c r="E31" s="9" t="s">
        <v>45</v>
      </c>
      <c r="F31" s="18">
        <v>1000</v>
      </c>
      <c r="G31" s="19">
        <v>1000</v>
      </c>
      <c r="H31" s="19">
        <v>1000</v>
      </c>
      <c r="I31" s="18">
        <v>1000</v>
      </c>
    </row>
    <row r="32" spans="2:11" x14ac:dyDescent="0.3">
      <c r="B32" s="7"/>
      <c r="C32" s="7">
        <v>34</v>
      </c>
      <c r="D32" s="8"/>
      <c r="E32" s="12" t="s">
        <v>15</v>
      </c>
      <c r="F32" s="18">
        <f>F33</f>
        <v>1992</v>
      </c>
      <c r="G32" s="18">
        <f t="shared" ref="G32:I32" si="9">G33</f>
        <v>1992</v>
      </c>
      <c r="H32" s="18">
        <f t="shared" si="9"/>
        <v>1992</v>
      </c>
      <c r="I32" s="18">
        <f t="shared" si="9"/>
        <v>1992</v>
      </c>
    </row>
    <row r="33" spans="2:9" x14ac:dyDescent="0.3">
      <c r="B33" s="7"/>
      <c r="C33" s="7"/>
      <c r="D33" s="8">
        <v>11</v>
      </c>
      <c r="E33" s="12" t="s">
        <v>37</v>
      </c>
      <c r="F33" s="18">
        <v>1992</v>
      </c>
      <c r="G33" s="19">
        <v>1992</v>
      </c>
      <c r="H33" s="19">
        <v>1992</v>
      </c>
      <c r="I33" s="18">
        <v>1992</v>
      </c>
    </row>
    <row r="34" spans="2:9" x14ac:dyDescent="0.3">
      <c r="B34" s="7"/>
      <c r="C34" s="7">
        <v>37</v>
      </c>
      <c r="D34" s="8"/>
      <c r="E34" s="9" t="s">
        <v>44</v>
      </c>
      <c r="F34" s="18">
        <f>F35</f>
        <v>69263</v>
      </c>
      <c r="G34" s="18">
        <f t="shared" ref="G34:I34" si="10">G35</f>
        <v>81263</v>
      </c>
      <c r="H34" s="18">
        <f t="shared" si="10"/>
        <v>81263</v>
      </c>
      <c r="I34" s="18">
        <f t="shared" si="10"/>
        <v>81263</v>
      </c>
    </row>
    <row r="35" spans="2:9" ht="32.25" customHeight="1" x14ac:dyDescent="0.3">
      <c r="B35" s="7"/>
      <c r="C35" s="10"/>
      <c r="D35" s="8">
        <v>11</v>
      </c>
      <c r="E35" s="9" t="s">
        <v>37</v>
      </c>
      <c r="F35" s="18">
        <v>69263</v>
      </c>
      <c r="G35" s="19">
        <v>81263</v>
      </c>
      <c r="H35" s="19">
        <v>81263</v>
      </c>
      <c r="I35" s="18">
        <v>81263</v>
      </c>
    </row>
    <row r="36" spans="2:9" ht="26.4" x14ac:dyDescent="0.3">
      <c r="B36" s="10">
        <v>4</v>
      </c>
      <c r="C36" s="7"/>
      <c r="D36" s="8"/>
      <c r="E36" s="6" t="s">
        <v>86</v>
      </c>
      <c r="F36" s="24">
        <f>F37</f>
        <v>6000</v>
      </c>
      <c r="G36" s="24">
        <f t="shared" ref="G36:I36" si="11">G37</f>
        <v>6000</v>
      </c>
      <c r="H36" s="24">
        <f t="shared" si="11"/>
        <v>6000</v>
      </c>
      <c r="I36" s="24">
        <f t="shared" si="11"/>
        <v>6000</v>
      </c>
    </row>
    <row r="37" spans="2:9" ht="26.4" x14ac:dyDescent="0.3">
      <c r="B37" s="6"/>
      <c r="C37" s="9">
        <v>42</v>
      </c>
      <c r="D37" s="9"/>
      <c r="E37" s="6" t="s">
        <v>86</v>
      </c>
      <c r="F37" s="18">
        <f>F38+F39</f>
        <v>6000</v>
      </c>
      <c r="G37" s="18">
        <f t="shared" ref="G37:I37" si="12">G38+G39</f>
        <v>6000</v>
      </c>
      <c r="H37" s="18">
        <f t="shared" si="12"/>
        <v>6000</v>
      </c>
      <c r="I37" s="18">
        <f t="shared" si="12"/>
        <v>6000</v>
      </c>
    </row>
    <row r="38" spans="2:9" x14ac:dyDescent="0.3">
      <c r="B38" s="7"/>
      <c r="C38" s="7"/>
      <c r="D38" s="7">
        <v>31</v>
      </c>
      <c r="E38" s="12" t="s">
        <v>41</v>
      </c>
      <c r="F38" s="18">
        <v>1000</v>
      </c>
      <c r="G38" s="19">
        <v>1000</v>
      </c>
      <c r="H38" s="18">
        <v>1000</v>
      </c>
      <c r="I38" s="18">
        <v>1000</v>
      </c>
    </row>
    <row r="39" spans="2:9" x14ac:dyDescent="0.3">
      <c r="B39" s="7"/>
      <c r="C39" s="7"/>
      <c r="D39" s="7">
        <v>61</v>
      </c>
      <c r="E39" s="9" t="s">
        <v>45</v>
      </c>
      <c r="F39" s="18">
        <v>5000</v>
      </c>
      <c r="G39" s="19">
        <v>5000</v>
      </c>
      <c r="H39" s="19">
        <v>5000</v>
      </c>
      <c r="I39" s="18">
        <v>5000</v>
      </c>
    </row>
    <row r="43" spans="2:9" ht="33" customHeight="1" x14ac:dyDescent="0.3"/>
    <row r="47" spans="2:9" ht="30" customHeight="1" x14ac:dyDescent="0.3"/>
    <row r="51" ht="29.25" customHeight="1" x14ac:dyDescent="0.3"/>
    <row r="63" ht="29.25" customHeight="1" x14ac:dyDescent="0.3"/>
    <row r="64" ht="53.25" customHeight="1" x14ac:dyDescent="0.3"/>
    <row r="66" ht="27" customHeight="1" x14ac:dyDescent="0.3"/>
    <row r="67" ht="22.5" customHeight="1" x14ac:dyDescent="0.3"/>
    <row r="68" ht="40.5" customHeight="1" x14ac:dyDescent="0.3"/>
    <row r="69" ht="29.25" customHeight="1" x14ac:dyDescent="0.3"/>
    <row r="79" ht="30" customHeight="1" x14ac:dyDescent="0.3"/>
    <row r="81" spans="2:11" ht="4.5" customHeight="1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</row>
  </sheetData>
  <mergeCells count="3">
    <mergeCell ref="B18:K18"/>
    <mergeCell ref="E1:G1"/>
    <mergeCell ref="C2:H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22"/>
  <sheetViews>
    <sheetView workbookViewId="0">
      <selection activeCell="I7" sqref="I7"/>
    </sheetView>
  </sheetViews>
  <sheetFormatPr defaultRowHeight="14.4" x14ac:dyDescent="0.3"/>
  <cols>
    <col min="2" max="2" width="36.5546875" customWidth="1"/>
    <col min="3" max="3" width="16.6640625" customWidth="1"/>
    <col min="4" max="4" width="19.6640625" customWidth="1"/>
    <col min="5" max="5" width="18.6640625" customWidth="1"/>
    <col min="6" max="6" width="17.88671875" customWidth="1"/>
    <col min="7" max="7" width="11.88671875" customWidth="1"/>
    <col min="8" max="8" width="11.5546875" customWidth="1"/>
  </cols>
  <sheetData>
    <row r="2" spans="2:8" ht="15.6" x14ac:dyDescent="0.3">
      <c r="B2" s="85" t="s">
        <v>47</v>
      </c>
      <c r="C2" s="87"/>
      <c r="D2" s="87"/>
      <c r="E2" s="87"/>
      <c r="F2" s="87"/>
      <c r="G2" s="3"/>
      <c r="H2" s="3"/>
    </row>
    <row r="3" spans="2:8" ht="11.25" customHeight="1" x14ac:dyDescent="0.3">
      <c r="B3" s="2"/>
      <c r="C3" s="2"/>
      <c r="D3" s="2"/>
      <c r="E3" s="2"/>
      <c r="F3" s="3"/>
      <c r="G3" s="3"/>
      <c r="H3" s="3"/>
    </row>
    <row r="4" spans="2:8" ht="42" customHeight="1" x14ac:dyDescent="0.3">
      <c r="B4" s="1" t="s">
        <v>4</v>
      </c>
      <c r="C4" s="1" t="s">
        <v>83</v>
      </c>
      <c r="D4" s="1" t="s">
        <v>92</v>
      </c>
      <c r="E4" s="1" t="s">
        <v>84</v>
      </c>
      <c r="F4" s="1" t="s">
        <v>93</v>
      </c>
    </row>
    <row r="5" spans="2:8" x14ac:dyDescent="0.3">
      <c r="B5" s="1">
        <v>1</v>
      </c>
      <c r="C5" s="15">
        <v>2</v>
      </c>
      <c r="D5" s="15">
        <v>3</v>
      </c>
      <c r="E5" s="15">
        <v>4</v>
      </c>
      <c r="F5" s="15">
        <v>5</v>
      </c>
    </row>
    <row r="6" spans="2:8" x14ac:dyDescent="0.3">
      <c r="B6" s="6" t="s">
        <v>43</v>
      </c>
      <c r="C6" s="26">
        <f>C7+C12+C15+C20+C17</f>
        <v>4777048</v>
      </c>
      <c r="D6" s="26">
        <f>D7+D12+D15+D20+D17</f>
        <v>5726413</v>
      </c>
      <c r="E6" s="26">
        <f t="shared" ref="E6:F6" si="0">E7+E12+E15+E20+E17</f>
        <v>5742957</v>
      </c>
      <c r="F6" s="26">
        <f t="shared" si="0"/>
        <v>5712791</v>
      </c>
    </row>
    <row r="7" spans="2:8" x14ac:dyDescent="0.3">
      <c r="B7" s="6" t="s">
        <v>8</v>
      </c>
      <c r="C7" s="35">
        <f>C8+C9+C10+C11</f>
        <v>4687504</v>
      </c>
      <c r="D7" s="35">
        <f>D8+D9+D10+D11</f>
        <v>5638535</v>
      </c>
      <c r="E7" s="35">
        <f>E8+E9+E10+E11</f>
        <v>5655079</v>
      </c>
      <c r="F7" s="35">
        <f t="shared" ref="F7" si="1">F8+F9+F10+F11</f>
        <v>5624913</v>
      </c>
    </row>
    <row r="8" spans="2:8" x14ac:dyDescent="0.3">
      <c r="B8" s="11" t="s">
        <v>48</v>
      </c>
      <c r="C8" s="36">
        <v>4004508</v>
      </c>
      <c r="D8" s="36">
        <v>4842837</v>
      </c>
      <c r="E8" s="36">
        <v>4878747</v>
      </c>
      <c r="F8" s="36">
        <v>4898875</v>
      </c>
    </row>
    <row r="9" spans="2:8" x14ac:dyDescent="0.3">
      <c r="B9" s="11" t="s">
        <v>49</v>
      </c>
      <c r="C9" s="36">
        <v>611741</v>
      </c>
      <c r="D9" s="36">
        <v>712443</v>
      </c>
      <c r="E9" s="36">
        <v>693077</v>
      </c>
      <c r="F9" s="36">
        <v>642783</v>
      </c>
    </row>
    <row r="10" spans="2:8" x14ac:dyDescent="0.3">
      <c r="B10" s="11" t="s">
        <v>50</v>
      </c>
      <c r="C10" s="37">
        <v>1992</v>
      </c>
      <c r="D10" s="20">
        <v>1992</v>
      </c>
      <c r="E10" s="38">
        <v>1992</v>
      </c>
      <c r="F10" s="37">
        <v>1992</v>
      </c>
    </row>
    <row r="11" spans="2:8" ht="26.4" x14ac:dyDescent="0.3">
      <c r="B11" s="11" t="s">
        <v>51</v>
      </c>
      <c r="C11" s="37">
        <v>69263</v>
      </c>
      <c r="D11" s="20">
        <v>81263</v>
      </c>
      <c r="E11" s="38">
        <v>81263</v>
      </c>
      <c r="F11" s="37">
        <v>81263</v>
      </c>
    </row>
    <row r="12" spans="2:8" x14ac:dyDescent="0.3">
      <c r="B12" s="6" t="s">
        <v>9</v>
      </c>
      <c r="C12" s="35">
        <f>C13+C14</f>
        <v>12000</v>
      </c>
      <c r="D12" s="35">
        <f t="shared" ref="D12:F12" si="2">D13+D14</f>
        <v>12000</v>
      </c>
      <c r="E12" s="35">
        <f t="shared" si="2"/>
        <v>12000</v>
      </c>
      <c r="F12" s="35">
        <f t="shared" si="2"/>
        <v>12000</v>
      </c>
    </row>
    <row r="13" spans="2:8" x14ac:dyDescent="0.3">
      <c r="B13" s="11" t="s">
        <v>49</v>
      </c>
      <c r="C13" s="37">
        <v>11000</v>
      </c>
      <c r="D13" s="36">
        <v>11000</v>
      </c>
      <c r="E13" s="36">
        <v>11000</v>
      </c>
      <c r="F13" s="36">
        <v>11000</v>
      </c>
    </row>
    <row r="14" spans="2:8" ht="26.4" customHeight="1" x14ac:dyDescent="0.3">
      <c r="B14" s="11" t="s">
        <v>87</v>
      </c>
      <c r="C14" s="37">
        <v>1000</v>
      </c>
      <c r="D14" s="36">
        <v>1000</v>
      </c>
      <c r="E14" s="36">
        <v>1000</v>
      </c>
      <c r="F14" s="36">
        <v>1000</v>
      </c>
    </row>
    <row r="15" spans="2:8" x14ac:dyDescent="0.3">
      <c r="B15" s="6" t="s">
        <v>52</v>
      </c>
      <c r="C15" s="35">
        <f>C16</f>
        <v>26000</v>
      </c>
      <c r="D15" s="35">
        <f t="shared" ref="D15:F15" si="3">D16</f>
        <v>23000</v>
      </c>
      <c r="E15" s="35">
        <f t="shared" si="3"/>
        <v>23000</v>
      </c>
      <c r="F15" s="35">
        <f t="shared" si="3"/>
        <v>23000</v>
      </c>
    </row>
    <row r="16" spans="2:8" x14ac:dyDescent="0.3">
      <c r="B16" s="11" t="s">
        <v>49</v>
      </c>
      <c r="C16" s="37">
        <v>26000</v>
      </c>
      <c r="D16" s="36">
        <v>23000</v>
      </c>
      <c r="E16" s="36">
        <v>23000</v>
      </c>
      <c r="F16" s="36">
        <v>23000</v>
      </c>
    </row>
    <row r="17" spans="2:6" x14ac:dyDescent="0.3">
      <c r="B17" s="6" t="s">
        <v>53</v>
      </c>
      <c r="C17" s="35">
        <f>C18+C19</f>
        <v>45544</v>
      </c>
      <c r="D17" s="35">
        <f t="shared" ref="D17:F17" si="4">D18+D19</f>
        <v>46878</v>
      </c>
      <c r="E17" s="35">
        <f t="shared" si="4"/>
        <v>46878</v>
      </c>
      <c r="F17" s="35">
        <f t="shared" si="4"/>
        <v>46878</v>
      </c>
    </row>
    <row r="18" spans="2:6" x14ac:dyDescent="0.3">
      <c r="B18" s="11" t="s">
        <v>48</v>
      </c>
      <c r="C18" s="37">
        <v>44396</v>
      </c>
      <c r="D18" s="36">
        <v>45730</v>
      </c>
      <c r="E18" s="36">
        <v>45730</v>
      </c>
      <c r="F18" s="36">
        <v>45730</v>
      </c>
    </row>
    <row r="19" spans="2:6" x14ac:dyDescent="0.3">
      <c r="B19" s="11" t="s">
        <v>49</v>
      </c>
      <c r="C19" s="37">
        <v>1148</v>
      </c>
      <c r="D19" s="36">
        <v>1148</v>
      </c>
      <c r="E19" s="36">
        <v>1148</v>
      </c>
      <c r="F19" s="36">
        <v>1148</v>
      </c>
    </row>
    <row r="20" spans="2:6" x14ac:dyDescent="0.3">
      <c r="B20" s="6" t="s">
        <v>54</v>
      </c>
      <c r="C20" s="35">
        <f>C21+C22</f>
        <v>6000</v>
      </c>
      <c r="D20" s="35">
        <f t="shared" ref="D20:F20" si="5">D21+D22</f>
        <v>6000</v>
      </c>
      <c r="E20" s="35">
        <f t="shared" si="5"/>
        <v>6000</v>
      </c>
      <c r="F20" s="35">
        <f t="shared" si="5"/>
        <v>6000</v>
      </c>
    </row>
    <row r="21" spans="2:6" x14ac:dyDescent="0.3">
      <c r="B21" s="11" t="s">
        <v>49</v>
      </c>
      <c r="C21" s="37">
        <v>1000</v>
      </c>
      <c r="D21" s="36">
        <v>1000</v>
      </c>
      <c r="E21" s="36">
        <v>1000</v>
      </c>
      <c r="F21" s="36">
        <v>1000</v>
      </c>
    </row>
    <row r="22" spans="2:6" ht="26.4" customHeight="1" x14ac:dyDescent="0.3">
      <c r="B22" s="11" t="s">
        <v>87</v>
      </c>
      <c r="C22" s="37">
        <v>5000</v>
      </c>
      <c r="D22" s="36">
        <v>5000</v>
      </c>
      <c r="E22" s="36">
        <v>5000</v>
      </c>
      <c r="F22" s="36">
        <v>5000</v>
      </c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7"/>
  <sheetViews>
    <sheetView workbookViewId="0">
      <selection activeCell="E12" sqref="E12"/>
    </sheetView>
  </sheetViews>
  <sheetFormatPr defaultRowHeight="14.4" x14ac:dyDescent="0.3"/>
  <cols>
    <col min="2" max="2" width="37.88671875" customWidth="1"/>
    <col min="3" max="3" width="15.5546875" customWidth="1"/>
    <col min="4" max="4" width="21.44140625" customWidth="1"/>
    <col min="5" max="5" width="14.33203125" customWidth="1"/>
    <col min="6" max="6" width="12.88671875" customWidth="1"/>
    <col min="7" max="7" width="11.33203125" customWidth="1"/>
    <col min="8" max="8" width="12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85" t="s">
        <v>55</v>
      </c>
      <c r="C2" s="85"/>
      <c r="D2" s="85"/>
      <c r="E2" s="85"/>
      <c r="F2" s="85"/>
      <c r="G2" s="85"/>
      <c r="H2" s="85"/>
    </row>
    <row r="3" spans="2:8" ht="17.399999999999999" x14ac:dyDescent="0.3">
      <c r="B3" s="23"/>
      <c r="C3" s="2"/>
      <c r="D3" s="2"/>
      <c r="E3" s="2"/>
      <c r="F3" s="3"/>
      <c r="G3" s="3"/>
      <c r="H3" s="3"/>
    </row>
    <row r="4" spans="2:8" ht="26.4" x14ac:dyDescent="0.3">
      <c r="B4" s="1" t="s">
        <v>4</v>
      </c>
      <c r="C4" s="1" t="s">
        <v>91</v>
      </c>
      <c r="D4" s="1" t="s">
        <v>92</v>
      </c>
      <c r="E4" s="1" t="s">
        <v>84</v>
      </c>
      <c r="F4" s="1" t="s">
        <v>94</v>
      </c>
    </row>
    <row r="5" spans="2:8" x14ac:dyDescent="0.3">
      <c r="B5" s="15">
        <v>1</v>
      </c>
      <c r="C5" s="15">
        <v>2</v>
      </c>
      <c r="D5" s="15">
        <v>3</v>
      </c>
      <c r="E5" s="15">
        <v>4</v>
      </c>
      <c r="F5" s="15">
        <v>5</v>
      </c>
    </row>
    <row r="6" spans="2:8" ht="15.75" customHeight="1" x14ac:dyDescent="0.3">
      <c r="B6" s="6" t="s">
        <v>11</v>
      </c>
      <c r="C6" s="21">
        <f>C8+C10</f>
        <v>4777048</v>
      </c>
      <c r="D6" s="21">
        <f t="shared" ref="D6:F6" si="0">D8+D10</f>
        <v>5726413</v>
      </c>
      <c r="E6" s="21">
        <f t="shared" si="0"/>
        <v>5742957</v>
      </c>
      <c r="F6" s="21">
        <f t="shared" si="0"/>
        <v>5712791</v>
      </c>
    </row>
    <row r="7" spans="2:8" ht="36" customHeight="1" x14ac:dyDescent="0.3">
      <c r="B7" s="6" t="s">
        <v>71</v>
      </c>
      <c r="C7" s="21">
        <f>C8</f>
        <v>4713504</v>
      </c>
      <c r="D7" s="21">
        <f t="shared" ref="D7:F7" si="1">D8</f>
        <v>5661535</v>
      </c>
      <c r="E7" s="21">
        <f t="shared" si="1"/>
        <v>5678079</v>
      </c>
      <c r="F7" s="21">
        <f t="shared" si="1"/>
        <v>5647913</v>
      </c>
    </row>
    <row r="8" spans="2:8" x14ac:dyDescent="0.3">
      <c r="B8" s="12">
        <v>1070</v>
      </c>
      <c r="C8" s="20">
        <v>4713504</v>
      </c>
      <c r="D8" s="20">
        <v>5661535</v>
      </c>
      <c r="E8" s="20">
        <v>5678079</v>
      </c>
      <c r="F8" s="20">
        <v>5647913</v>
      </c>
    </row>
    <row r="9" spans="2:8" ht="39.6" x14ac:dyDescent="0.3">
      <c r="B9" s="6" t="s">
        <v>82</v>
      </c>
      <c r="C9" s="21">
        <f>C10</f>
        <v>63544</v>
      </c>
      <c r="D9" s="21">
        <f t="shared" ref="D9:F9" si="2">D10</f>
        <v>64878</v>
      </c>
      <c r="E9" s="21">
        <f t="shared" si="2"/>
        <v>64878</v>
      </c>
      <c r="F9" s="21">
        <f t="shared" si="2"/>
        <v>64878</v>
      </c>
    </row>
    <row r="10" spans="2:8" x14ac:dyDescent="0.3">
      <c r="B10" s="9">
        <v>1070</v>
      </c>
      <c r="C10" s="20">
        <v>63544</v>
      </c>
      <c r="D10" s="20">
        <v>64878</v>
      </c>
      <c r="E10" s="20">
        <v>64878</v>
      </c>
      <c r="F10" s="20">
        <v>64878</v>
      </c>
    </row>
    <row r="11" spans="2:8" x14ac:dyDescent="0.3">
      <c r="B11" s="6"/>
      <c r="C11" s="4"/>
      <c r="D11" s="4"/>
      <c r="E11" s="5"/>
      <c r="F11" s="13"/>
    </row>
    <row r="12" spans="2:8" x14ac:dyDescent="0.3">
      <c r="B12" s="11"/>
      <c r="C12" s="4"/>
      <c r="D12" s="4"/>
      <c r="E12" s="5"/>
      <c r="F12" s="13"/>
    </row>
    <row r="13" spans="2:8" x14ac:dyDescent="0.3">
      <c r="B13" s="9"/>
      <c r="C13" s="4"/>
      <c r="D13" s="4"/>
      <c r="E13" s="5"/>
      <c r="F13" s="13"/>
    </row>
    <row r="15" spans="2:8" x14ac:dyDescent="0.3">
      <c r="B15" s="14"/>
      <c r="C15" s="14"/>
      <c r="D15" s="14"/>
      <c r="E15" s="14"/>
      <c r="F15" s="14"/>
      <c r="G15" s="14"/>
      <c r="H15" s="14"/>
    </row>
    <row r="16" spans="2:8" x14ac:dyDescent="0.3">
      <c r="B16" s="14"/>
      <c r="C16" s="14"/>
      <c r="D16" s="14"/>
      <c r="E16" s="14"/>
      <c r="F16" s="14"/>
      <c r="G16" s="14"/>
      <c r="H16" s="14"/>
    </row>
    <row r="17" spans="2:8" x14ac:dyDescent="0.3">
      <c r="B17" s="14"/>
      <c r="C17" s="14"/>
      <c r="D17" s="14"/>
      <c r="E17" s="14"/>
      <c r="F17" s="14"/>
      <c r="G17" s="14"/>
      <c r="H17" s="14"/>
    </row>
  </sheetData>
  <mergeCells count="1">
    <mergeCell ref="B2:H2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9"/>
  <sheetViews>
    <sheetView workbookViewId="0">
      <selection activeCell="H8" sqref="H8"/>
    </sheetView>
  </sheetViews>
  <sheetFormatPr defaultRowHeight="14.4" x14ac:dyDescent="0.3"/>
  <cols>
    <col min="2" max="2" width="10.6640625" customWidth="1"/>
    <col min="3" max="3" width="8.44140625" bestFit="1" customWidth="1"/>
    <col min="4" max="4" width="8.44140625" customWidth="1"/>
    <col min="5" max="5" width="27.5546875" customWidth="1"/>
    <col min="6" max="6" width="16.5546875" customWidth="1"/>
    <col min="7" max="7" width="17.109375" customWidth="1"/>
    <col min="8" max="8" width="15.44140625" customWidth="1"/>
    <col min="9" max="9" width="14.33203125" customWidth="1"/>
    <col min="10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3">
      <c r="B2" s="88" t="s">
        <v>56</v>
      </c>
      <c r="C2" s="88"/>
      <c r="D2" s="88"/>
      <c r="E2" s="88"/>
      <c r="F2" s="88"/>
      <c r="G2" s="88"/>
      <c r="H2" s="88"/>
      <c r="I2" s="85"/>
      <c r="J2" s="85"/>
      <c r="K2" s="85"/>
      <c r="L2" s="85"/>
    </row>
    <row r="3" spans="2:12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23.25" customHeight="1" x14ac:dyDescent="0.3">
      <c r="B4" s="6" t="s">
        <v>29</v>
      </c>
      <c r="C4" s="6" t="s">
        <v>30</v>
      </c>
      <c r="D4" s="6" t="s">
        <v>31</v>
      </c>
      <c r="E4" s="6" t="s">
        <v>42</v>
      </c>
      <c r="F4" s="26" t="s">
        <v>83</v>
      </c>
      <c r="G4" s="26" t="s">
        <v>92</v>
      </c>
      <c r="H4" s="27" t="s">
        <v>84</v>
      </c>
      <c r="I4" s="27" t="s">
        <v>93</v>
      </c>
    </row>
    <row r="5" spans="2:12" ht="25.5" customHeight="1" x14ac:dyDescent="0.3">
      <c r="B5" s="6">
        <v>8</v>
      </c>
      <c r="C5" s="6"/>
      <c r="D5" s="6"/>
      <c r="E5" s="6" t="s">
        <v>5</v>
      </c>
      <c r="F5" s="26">
        <v>0</v>
      </c>
      <c r="G5" s="26">
        <v>0</v>
      </c>
      <c r="H5" s="26">
        <v>0</v>
      </c>
      <c r="I5" s="26">
        <v>0</v>
      </c>
    </row>
    <row r="6" spans="2:12" ht="26.4" x14ac:dyDescent="0.3">
      <c r="B6" s="6">
        <v>5</v>
      </c>
      <c r="C6" s="6"/>
      <c r="D6" s="6"/>
      <c r="E6" s="6" t="s">
        <v>6</v>
      </c>
      <c r="F6" s="26">
        <v>0</v>
      </c>
      <c r="G6" s="26">
        <v>0</v>
      </c>
      <c r="H6" s="26">
        <v>0</v>
      </c>
      <c r="I6" s="26">
        <v>0</v>
      </c>
    </row>
    <row r="17" spans="2:12" x14ac:dyDescent="0.3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2:12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2:12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</sheetData>
  <mergeCells count="2">
    <mergeCell ref="B2:H2"/>
    <mergeCell ref="I2:L2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9"/>
  <sheetViews>
    <sheetView workbookViewId="0">
      <selection activeCell="G28" sqref="G28:G29"/>
    </sheetView>
  </sheetViews>
  <sheetFormatPr defaultRowHeight="13.8" x14ac:dyDescent="0.25"/>
  <cols>
    <col min="1" max="1" width="8.88671875" style="40"/>
    <col min="2" max="2" width="11.6640625" style="40" customWidth="1"/>
    <col min="3" max="3" width="14.88671875" style="40" customWidth="1"/>
    <col min="4" max="4" width="0.109375" style="40" customWidth="1"/>
    <col min="5" max="5" width="28.88671875" style="40" customWidth="1"/>
    <col min="6" max="6" width="15.6640625" style="40" customWidth="1"/>
    <col min="7" max="7" width="18.109375" style="40" customWidth="1"/>
    <col min="8" max="8" width="15.44140625" style="40" customWidth="1"/>
    <col min="9" max="9" width="12.33203125" style="40" customWidth="1"/>
    <col min="10" max="10" width="24.33203125" style="40" customWidth="1"/>
    <col min="11" max="16384" width="8.88671875" style="40"/>
  </cols>
  <sheetData>
    <row r="1" spans="2:10" ht="17.399999999999999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90"/>
      <c r="C2" s="90"/>
      <c r="D2" s="90"/>
      <c r="E2" s="90"/>
      <c r="F2" s="90"/>
      <c r="G2" s="90"/>
      <c r="H2" s="90"/>
      <c r="I2" s="41"/>
      <c r="J2" s="42"/>
    </row>
    <row r="3" spans="2:10" ht="17.399999999999999" x14ac:dyDescent="0.25">
      <c r="B3" s="23"/>
      <c r="C3" s="2"/>
      <c r="D3" s="2"/>
      <c r="E3" s="2"/>
      <c r="F3" s="2"/>
      <c r="G3" s="2"/>
      <c r="H3" s="2"/>
      <c r="I3" s="3"/>
      <c r="J3" s="3"/>
    </row>
    <row r="4" spans="2:10" ht="15.6" x14ac:dyDescent="0.25">
      <c r="B4" s="90" t="s">
        <v>69</v>
      </c>
      <c r="C4" s="90"/>
      <c r="D4" s="90"/>
      <c r="E4" s="90"/>
      <c r="F4" s="90"/>
      <c r="G4" s="90"/>
      <c r="H4" s="90"/>
      <c r="I4" s="41"/>
    </row>
    <row r="5" spans="2:10" ht="17.399999999999999" x14ac:dyDescent="0.25">
      <c r="B5" s="2"/>
      <c r="C5" s="2"/>
      <c r="D5" s="2"/>
      <c r="E5" s="2"/>
      <c r="F5" s="2"/>
      <c r="G5" s="2"/>
      <c r="H5" s="2"/>
      <c r="I5" s="3"/>
    </row>
    <row r="6" spans="2:10" ht="36.75" customHeight="1" x14ac:dyDescent="0.25">
      <c r="B6" s="92" t="s">
        <v>4</v>
      </c>
      <c r="C6" s="93"/>
      <c r="D6" s="93"/>
      <c r="E6" s="94"/>
      <c r="F6" s="1" t="s">
        <v>83</v>
      </c>
      <c r="G6" s="1" t="s">
        <v>92</v>
      </c>
      <c r="H6" s="1" t="s">
        <v>84</v>
      </c>
      <c r="I6" s="1" t="s">
        <v>93</v>
      </c>
    </row>
    <row r="7" spans="2:10" s="43" customFormat="1" ht="10.199999999999999" x14ac:dyDescent="0.2">
      <c r="B7" s="95">
        <v>1</v>
      </c>
      <c r="C7" s="96"/>
      <c r="D7" s="96"/>
      <c r="E7" s="97"/>
      <c r="F7" s="15">
        <v>2</v>
      </c>
      <c r="G7" s="15">
        <v>3</v>
      </c>
      <c r="H7" s="15">
        <v>4</v>
      </c>
      <c r="I7" s="15">
        <v>5</v>
      </c>
    </row>
    <row r="8" spans="2:10" s="43" customFormat="1" ht="39.6" x14ac:dyDescent="0.2">
      <c r="B8" s="92" t="s">
        <v>80</v>
      </c>
      <c r="C8" s="102"/>
      <c r="D8" s="29"/>
      <c r="E8" s="1" t="s">
        <v>81</v>
      </c>
      <c r="F8" s="15"/>
      <c r="G8" s="15"/>
      <c r="H8" s="15"/>
      <c r="I8" s="15"/>
    </row>
    <row r="9" spans="2:10" s="43" customFormat="1" ht="20.399999999999999" x14ac:dyDescent="0.25">
      <c r="B9" s="100" t="s">
        <v>75</v>
      </c>
      <c r="C9" s="101"/>
      <c r="D9" s="15"/>
      <c r="E9" s="15" t="s">
        <v>79</v>
      </c>
      <c r="F9" s="21"/>
      <c r="G9" s="21"/>
      <c r="H9" s="21"/>
      <c r="I9" s="21"/>
    </row>
    <row r="10" spans="2:10" s="43" customFormat="1" ht="20.399999999999999" x14ac:dyDescent="0.25">
      <c r="B10" s="100" t="s">
        <v>74</v>
      </c>
      <c r="C10" s="101"/>
      <c r="D10" s="15"/>
      <c r="E10" s="15" t="s">
        <v>76</v>
      </c>
      <c r="F10" s="21">
        <f>F11+F20</f>
        <v>4777048</v>
      </c>
      <c r="G10" s="21">
        <f>G11+G20</f>
        <v>5726413</v>
      </c>
      <c r="H10" s="21">
        <f t="shared" ref="H10:I10" si="0">H11+H20</f>
        <v>5742957</v>
      </c>
      <c r="I10" s="21">
        <f t="shared" si="0"/>
        <v>5712791</v>
      </c>
    </row>
    <row r="11" spans="2:10" ht="30" customHeight="1" x14ac:dyDescent="0.25">
      <c r="B11" s="91" t="s">
        <v>72</v>
      </c>
      <c r="C11" s="91"/>
      <c r="D11" s="91"/>
      <c r="E11" s="15" t="s">
        <v>77</v>
      </c>
      <c r="F11" s="21">
        <f>F12+F18</f>
        <v>4713504</v>
      </c>
      <c r="G11" s="21">
        <f>G12+G18</f>
        <v>5661535</v>
      </c>
      <c r="H11" s="21">
        <f t="shared" ref="H11:I11" si="1">H12+H18</f>
        <v>5678079</v>
      </c>
      <c r="I11" s="21">
        <f t="shared" si="1"/>
        <v>5647913</v>
      </c>
    </row>
    <row r="12" spans="2:10" ht="30" customHeight="1" x14ac:dyDescent="0.25">
      <c r="B12" s="98" t="s">
        <v>65</v>
      </c>
      <c r="C12" s="99">
        <v>11</v>
      </c>
      <c r="D12" s="30"/>
      <c r="E12" s="30" t="s">
        <v>16</v>
      </c>
      <c r="F12" s="21">
        <f>F13</f>
        <v>4687504</v>
      </c>
      <c r="G12" s="21">
        <f>G13</f>
        <v>5638535</v>
      </c>
      <c r="H12" s="21">
        <f>H13</f>
        <v>5655079</v>
      </c>
      <c r="I12" s="21">
        <f t="shared" ref="I12" si="2">I13</f>
        <v>5624913</v>
      </c>
    </row>
    <row r="13" spans="2:10" ht="30" customHeight="1" x14ac:dyDescent="0.25">
      <c r="B13" s="89" t="s">
        <v>57</v>
      </c>
      <c r="C13" s="89"/>
      <c r="D13" s="89"/>
      <c r="E13" s="16" t="s">
        <v>2</v>
      </c>
      <c r="F13" s="20">
        <f>F14+F15+F16+F17</f>
        <v>4687504</v>
      </c>
      <c r="G13" s="20">
        <f t="shared" ref="G13:I13" si="3">G14+G15+G16+G17</f>
        <v>5638535</v>
      </c>
      <c r="H13" s="20">
        <f t="shared" si="3"/>
        <v>5655079</v>
      </c>
      <c r="I13" s="20">
        <f t="shared" si="3"/>
        <v>5624913</v>
      </c>
      <c r="J13" s="44"/>
    </row>
    <row r="14" spans="2:10" ht="30" customHeight="1" x14ac:dyDescent="0.25">
      <c r="B14" s="89" t="s">
        <v>58</v>
      </c>
      <c r="C14" s="89"/>
      <c r="D14" s="89"/>
      <c r="E14" s="16" t="s">
        <v>3</v>
      </c>
      <c r="F14" s="20">
        <v>4004508</v>
      </c>
      <c r="G14" s="20">
        <v>4842837</v>
      </c>
      <c r="H14" s="20">
        <v>4878747</v>
      </c>
      <c r="I14" s="20">
        <v>4898875</v>
      </c>
    </row>
    <row r="15" spans="2:10" ht="30" customHeight="1" x14ac:dyDescent="0.25">
      <c r="B15" s="89" t="s">
        <v>59</v>
      </c>
      <c r="C15" s="89"/>
      <c r="D15" s="89"/>
      <c r="E15" s="25" t="s">
        <v>7</v>
      </c>
      <c r="F15" s="20">
        <v>611741</v>
      </c>
      <c r="G15" s="20">
        <v>712443</v>
      </c>
      <c r="H15" s="20">
        <v>693077</v>
      </c>
      <c r="I15" s="20">
        <v>642783</v>
      </c>
    </row>
    <row r="16" spans="2:10" ht="30" customHeight="1" x14ac:dyDescent="0.25">
      <c r="B16" s="89" t="s">
        <v>60</v>
      </c>
      <c r="C16" s="89"/>
      <c r="D16" s="89"/>
      <c r="E16" s="25" t="s">
        <v>15</v>
      </c>
      <c r="F16" s="20">
        <v>1992</v>
      </c>
      <c r="G16" s="20">
        <v>1992</v>
      </c>
      <c r="H16" s="20">
        <v>1992</v>
      </c>
      <c r="I16" s="20">
        <v>1992</v>
      </c>
    </row>
    <row r="17" spans="2:9" ht="37.5" customHeight="1" x14ac:dyDescent="0.25">
      <c r="B17" s="89" t="s">
        <v>61</v>
      </c>
      <c r="C17" s="89"/>
      <c r="D17" s="89"/>
      <c r="E17" s="16" t="s">
        <v>44</v>
      </c>
      <c r="F17" s="20">
        <v>69263</v>
      </c>
      <c r="G17" s="20">
        <v>81263</v>
      </c>
      <c r="H17" s="20">
        <v>81263</v>
      </c>
      <c r="I17" s="20">
        <v>81263</v>
      </c>
    </row>
    <row r="18" spans="2:9" ht="30" customHeight="1" x14ac:dyDescent="0.25">
      <c r="B18" s="98" t="s">
        <v>66</v>
      </c>
      <c r="C18" s="99"/>
      <c r="D18" s="30"/>
      <c r="E18" s="22" t="s">
        <v>62</v>
      </c>
      <c r="F18" s="21">
        <f>F19</f>
        <v>26000</v>
      </c>
      <c r="G18" s="21">
        <f t="shared" ref="G18:I18" si="4">G19</f>
        <v>23000</v>
      </c>
      <c r="H18" s="21">
        <f t="shared" si="4"/>
        <v>23000</v>
      </c>
      <c r="I18" s="21">
        <f t="shared" si="4"/>
        <v>23000</v>
      </c>
    </row>
    <row r="19" spans="2:9" ht="30" customHeight="1" x14ac:dyDescent="0.25">
      <c r="B19" s="89" t="s">
        <v>59</v>
      </c>
      <c r="C19" s="89"/>
      <c r="D19" s="89"/>
      <c r="E19" s="25" t="s">
        <v>7</v>
      </c>
      <c r="F19" s="20">
        <v>26000</v>
      </c>
      <c r="G19" s="20">
        <v>23000</v>
      </c>
      <c r="H19" s="20">
        <v>23000</v>
      </c>
      <c r="I19" s="20">
        <v>23000</v>
      </c>
    </row>
    <row r="20" spans="2:9" ht="42" customHeight="1" x14ac:dyDescent="0.25">
      <c r="B20" s="91" t="s">
        <v>73</v>
      </c>
      <c r="C20" s="91"/>
      <c r="D20" s="91"/>
      <c r="E20" s="15" t="s">
        <v>78</v>
      </c>
      <c r="F20" s="21">
        <f>F21+F24+F27</f>
        <v>63544</v>
      </c>
      <c r="G20" s="21">
        <f>G21+G24+G27</f>
        <v>64878</v>
      </c>
      <c r="H20" s="21">
        <f t="shared" ref="H20:I20" si="5">H21+H24+H27</f>
        <v>64878</v>
      </c>
      <c r="I20" s="21">
        <f t="shared" si="5"/>
        <v>64878</v>
      </c>
    </row>
    <row r="21" spans="2:9" ht="30" customHeight="1" x14ac:dyDescent="0.25">
      <c r="B21" s="98" t="s">
        <v>68</v>
      </c>
      <c r="C21" s="99">
        <v>31</v>
      </c>
      <c r="D21" s="30"/>
      <c r="E21" s="30" t="s">
        <v>18</v>
      </c>
      <c r="F21" s="21">
        <f>F22+F23</f>
        <v>12000</v>
      </c>
      <c r="G21" s="21">
        <f t="shared" ref="G21:I21" si="6">G22+G23</f>
        <v>12000</v>
      </c>
      <c r="H21" s="21">
        <f t="shared" si="6"/>
        <v>12000</v>
      </c>
      <c r="I21" s="21">
        <f t="shared" si="6"/>
        <v>12000</v>
      </c>
    </row>
    <row r="22" spans="2:9" ht="30" customHeight="1" x14ac:dyDescent="0.25">
      <c r="B22" s="103" t="s">
        <v>59</v>
      </c>
      <c r="C22" s="104"/>
      <c r="D22" s="105"/>
      <c r="E22" s="25" t="s">
        <v>7</v>
      </c>
      <c r="F22" s="20">
        <v>11000</v>
      </c>
      <c r="G22" s="20">
        <v>11000</v>
      </c>
      <c r="H22" s="20">
        <v>11000</v>
      </c>
      <c r="I22" s="20">
        <v>11000</v>
      </c>
    </row>
    <row r="23" spans="2:9" ht="30" customHeight="1" x14ac:dyDescent="0.25">
      <c r="B23" s="103" t="s">
        <v>85</v>
      </c>
      <c r="C23" s="102"/>
      <c r="D23" s="39"/>
      <c r="E23" s="25" t="s">
        <v>86</v>
      </c>
      <c r="F23" s="20">
        <v>1000</v>
      </c>
      <c r="G23" s="20">
        <v>1000</v>
      </c>
      <c r="H23" s="20">
        <v>1000</v>
      </c>
      <c r="I23" s="20">
        <v>1000</v>
      </c>
    </row>
    <row r="24" spans="2:9" ht="30" customHeight="1" x14ac:dyDescent="0.25">
      <c r="B24" s="98" t="s">
        <v>64</v>
      </c>
      <c r="C24" s="99"/>
      <c r="D24" s="30"/>
      <c r="E24" s="30" t="s">
        <v>17</v>
      </c>
      <c r="F24" s="21">
        <f>F25+F26</f>
        <v>45544</v>
      </c>
      <c r="G24" s="21">
        <f t="shared" ref="G24:I24" si="7">G25+G26</f>
        <v>46878</v>
      </c>
      <c r="H24" s="21">
        <f t="shared" si="7"/>
        <v>46878</v>
      </c>
      <c r="I24" s="21">
        <f t="shared" si="7"/>
        <v>46878</v>
      </c>
    </row>
    <row r="25" spans="2:9" ht="30" customHeight="1" x14ac:dyDescent="0.25">
      <c r="B25" s="89" t="s">
        <v>58</v>
      </c>
      <c r="C25" s="89"/>
      <c r="D25" s="89"/>
      <c r="E25" s="16" t="s">
        <v>3</v>
      </c>
      <c r="F25" s="20">
        <v>44396</v>
      </c>
      <c r="G25" s="20">
        <v>45730</v>
      </c>
      <c r="H25" s="20">
        <v>45730</v>
      </c>
      <c r="I25" s="20">
        <v>45730</v>
      </c>
    </row>
    <row r="26" spans="2:9" ht="30" customHeight="1" x14ac:dyDescent="0.25">
      <c r="B26" s="103" t="s">
        <v>59</v>
      </c>
      <c r="C26" s="105"/>
      <c r="D26" s="39"/>
      <c r="E26" s="25" t="s">
        <v>7</v>
      </c>
      <c r="F26" s="20">
        <v>1148</v>
      </c>
      <c r="G26" s="20">
        <v>1148</v>
      </c>
      <c r="H26" s="20">
        <v>1148</v>
      </c>
      <c r="I26" s="20">
        <v>1148</v>
      </c>
    </row>
    <row r="27" spans="2:9" ht="30" customHeight="1" x14ac:dyDescent="0.25">
      <c r="B27" s="98" t="s">
        <v>67</v>
      </c>
      <c r="C27" s="99"/>
      <c r="D27" s="30"/>
      <c r="E27" s="22" t="s">
        <v>19</v>
      </c>
      <c r="F27" s="21">
        <f>F28+F29</f>
        <v>6000</v>
      </c>
      <c r="G27" s="21">
        <f t="shared" ref="G27:I27" si="8">G28+G29</f>
        <v>6000</v>
      </c>
      <c r="H27" s="21">
        <f t="shared" si="8"/>
        <v>6000</v>
      </c>
      <c r="I27" s="21">
        <f t="shared" si="8"/>
        <v>6000</v>
      </c>
    </row>
    <row r="28" spans="2:9" ht="30" customHeight="1" x14ac:dyDescent="0.25">
      <c r="B28" s="89" t="s">
        <v>59</v>
      </c>
      <c r="C28" s="89"/>
      <c r="D28" s="30"/>
      <c r="E28" s="25" t="s">
        <v>7</v>
      </c>
      <c r="F28" s="20">
        <v>1000</v>
      </c>
      <c r="G28" s="20">
        <v>1000</v>
      </c>
      <c r="H28" s="20">
        <v>1000</v>
      </c>
      <c r="I28" s="20">
        <v>1000</v>
      </c>
    </row>
    <row r="29" spans="2:9" ht="30" customHeight="1" x14ac:dyDescent="0.25">
      <c r="B29" s="89" t="s">
        <v>85</v>
      </c>
      <c r="C29" s="89"/>
      <c r="D29" s="30"/>
      <c r="E29" s="25" t="s">
        <v>86</v>
      </c>
      <c r="F29" s="20">
        <v>5000</v>
      </c>
      <c r="G29" s="20">
        <v>5000</v>
      </c>
      <c r="H29" s="20">
        <v>5000</v>
      </c>
      <c r="I29" s="20">
        <v>5000</v>
      </c>
    </row>
  </sheetData>
  <mergeCells count="26">
    <mergeCell ref="B14:D14"/>
    <mergeCell ref="B13:D13"/>
    <mergeCell ref="B27:C27"/>
    <mergeCell ref="B21:C21"/>
    <mergeCell ref="B28:C28"/>
    <mergeCell ref="B25:D25"/>
    <mergeCell ref="B22:D22"/>
    <mergeCell ref="B26:C26"/>
    <mergeCell ref="B24:C24"/>
    <mergeCell ref="B23:C23"/>
    <mergeCell ref="B29:C29"/>
    <mergeCell ref="B2:H2"/>
    <mergeCell ref="B19:D19"/>
    <mergeCell ref="B4:H4"/>
    <mergeCell ref="B11:D11"/>
    <mergeCell ref="B6:E6"/>
    <mergeCell ref="B7:E7"/>
    <mergeCell ref="B20:D20"/>
    <mergeCell ref="B18:C18"/>
    <mergeCell ref="B10:C10"/>
    <mergeCell ref="B9:C9"/>
    <mergeCell ref="B8:C8"/>
    <mergeCell ref="B12:C12"/>
    <mergeCell ref="B17:D17"/>
    <mergeCell ref="B15:D15"/>
    <mergeCell ref="B16:D16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prihoda i izdataka</vt:lpstr>
      <vt:lpstr>Rashodi prema izvorima finan</vt:lpstr>
      <vt:lpstr>Rashodi prema funkcijskoj k 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Vera Filipović</cp:lastModifiedBy>
  <cp:lastPrinted>2025-12-29T17:30:07Z</cp:lastPrinted>
  <dcterms:created xsi:type="dcterms:W3CDTF">2022-08-12T12:51:27Z</dcterms:created>
  <dcterms:modified xsi:type="dcterms:W3CDTF">2025-12-30T05:47:49Z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